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1\МП\Приказ октябрь\"/>
    </mc:Choice>
  </mc:AlternateContent>
  <bookViews>
    <workbookView xWindow="480" yWindow="105" windowWidth="23250" windowHeight="1176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L28" i="16" l="1"/>
  <c r="L9" i="16"/>
  <c r="L34" i="16" l="1"/>
  <c r="O33" i="16" l="1"/>
  <c r="N33" i="16"/>
  <c r="M33" i="16"/>
  <c r="L33" i="16"/>
  <c r="K33" i="16"/>
  <c r="K27" i="16"/>
  <c r="O27" i="16"/>
  <c r="N27" i="16"/>
  <c r="M27" i="16"/>
  <c r="L27" i="16"/>
  <c r="L23" i="16" s="1"/>
  <c r="O25" i="16"/>
  <c r="N25" i="16"/>
  <c r="M25" i="16"/>
  <c r="L25" i="16"/>
  <c r="K25" i="16"/>
  <c r="O17" i="16" l="1"/>
  <c r="N17" i="16"/>
  <c r="M17" i="16"/>
  <c r="L17" i="16"/>
  <c r="K17" i="16"/>
  <c r="O9" i="16"/>
  <c r="O8" i="16" s="1"/>
  <c r="N9" i="16"/>
  <c r="N8" i="16" s="1"/>
  <c r="M9" i="16"/>
  <c r="M8" i="16" s="1"/>
  <c r="L8" i="16"/>
  <c r="K9" i="16"/>
  <c r="L24" i="16" l="1"/>
  <c r="L21" i="16"/>
  <c r="L32" i="16" l="1"/>
  <c r="L7" i="16" s="1"/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<sst xmlns="http://schemas.openxmlformats.org/spreadsheetml/2006/main" count="398" uniqueCount="157">
  <si>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</si>
  <si>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</si>
  <si>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</si>
  <si>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</si>
  <si>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</si>
  <si>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</si>
  <si>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</si>
  <si>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</si>
  <si>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</si>
  <si>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</si>
  <si>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</si>
  <si>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</si>
  <si>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</si>
  <si>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</si>
  <si>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</si>
  <si>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</si>
  <si>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</si>
  <si>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</si>
  <si>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</si>
  <si>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</si>
  <si>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</si>
  <si>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</si>
  <si>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</si>
  <si>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</si>
  <si>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</si>
  <si>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</si>
  <si>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</si>
  <si>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</si>
  <si>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</si>
  <si>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</si>
  <si>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</si>
  <si>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</si>
  <si>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</si>
  <si>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</si>
  <si>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</si>
  <si>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</si>
  <si>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</si>
  <si>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</si>
  <si>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</si>
  <si>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</si>
  <si>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</si>
  <si>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</si>
  <si>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</si>
  <si>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</si>
  <si>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</si>
  <si>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</si>
  <si>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</si>
  <si>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</si>
  <si>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</si>
  <si>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</si>
  <si>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</si>
  <si>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</si>
  <si>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</si>
  <si>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</si>
  <si>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</si>
  <si>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</si>
  <si>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</si>
  <si>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</si>
  <si>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</si>
  <si>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</si>
  <si>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</si>
  <si>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</si>
  <si>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</si>
  <si>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</si>
  <si>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</si>
  <si>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</si>
  <si>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</si>
  <si>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</si>
  <si>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</si>
  <si>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</si>
  <si>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</si>
  <si>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</si>
  <si>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</si>
  <si>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</si>
  <si>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</si>
  <si>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</si>
  <si>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</si>
  <si>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</si>
  <si>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</si>
  <si>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</si>
  <si>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</si>
  <si>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</si>
  <si>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</si>
  <si>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</si>
  <si>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</si>
  <si>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</si>
  <si>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</si>
  <si>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</si>
  <si>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КВСР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</si>
  <si>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</si>
  <si>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</si>
  <si>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</si>
  <si>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</si>
  <si>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Сумма финансового обеспечения по годам реализации,           тыс. руб.</t>
  </si>
  <si>
    <t>045</t>
  </si>
  <si>
    <t xml:space="preserve">ед. </t>
  </si>
  <si>
    <t>03</t>
  </si>
  <si>
    <t>ВСЕГО РАСХОДОВ: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</si>
  <si>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</si>
  <si>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</si>
  <si>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</si>
  <si>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</si>
  <si>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</si>
  <si>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</si>
  <si>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</si>
  <si>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</si>
  <si>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</si>
  <si>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Комитет по образованию</t>
  </si>
  <si>
    <t>273J3335</t>
  </si>
  <si>
    <t>количество обученных должностных лиц и работников ГО и РСЧС</t>
  </si>
  <si>
    <t>не менее 220</t>
  </si>
  <si>
    <t>У2405</t>
  </si>
  <si>
    <t>Обеспечение мер первичной пожарной безопасности</t>
  </si>
  <si>
    <t xml:space="preserve">Приобретение специализированного транспорта и аварийно-спасательного инструмента
</t>
  </si>
  <si>
    <t>количество приобретен-ных единиц транспорта и инструмента</t>
  </si>
  <si>
    <t>Комитет городского хозяйства</t>
  </si>
  <si>
    <t>038</t>
  </si>
  <si>
    <t>Содержание системы пожаротушения короотвала в районе Правой Набережной</t>
  </si>
  <si>
    <t>Компенсация затрат на потребление электроэнергии системы пожаротушения в районе Правой Набережной</t>
  </si>
  <si>
    <t>количество объектов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</si>
  <si>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</si>
  <si>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</si>
  <si>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</si>
  <si>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</si>
  <si>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декабрь 2021</t>
  </si>
  <si>
    <t>Субсидия в целях реализации мероприятий по подготовке высококвалифицированных кадров и повышению квалификации кадров, в том числе стажировке</t>
  </si>
  <si>
    <t>Организация и проведение обучения должностных лиц и работников ГО и РСЧС на курсах гражданской обороны</t>
  </si>
  <si>
    <t>количество объектов, на которых реализованы меры пожарной безопасности</t>
  </si>
  <si>
    <t xml:space="preserve">количество приобретен-ных единиц транспорта </t>
  </si>
  <si>
    <t>ед.</t>
  </si>
  <si>
    <t>февраль, июнь 2021</t>
  </si>
  <si>
    <t>количество систем, находящихся в постоянной готовности</t>
  </si>
  <si>
    <t>МКУ «УКС»</t>
  </si>
  <si>
    <t xml:space="preserve">Мероприятия по обследованию аварийного объекта капитального строительства «Многоквартирный жилой дом по Московскому проспекту , 70 в                              г. Калининграде» 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</si>
  <si>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2021 год </t>
  </si>
  <si>
    <t>Обеспечение мер по предотвращению и ликвидации чрезвычайных ситуаций</t>
  </si>
  <si>
    <t>Информационное обеспечение защиты населения и территорий от чрезвычайных ситуаций и подготовка в области гражданской обороны</t>
  </si>
  <si>
    <t>Расходы на приобретение транспортных средств, специальной техники и оборудования</t>
  </si>
  <si>
    <t>МКУ "КР МКД"</t>
  </si>
  <si>
    <t>МКУ "КСЗ"</t>
  </si>
  <si>
    <t>Обустройство пожарного проезда</t>
  </si>
  <si>
    <t>количество гидрантов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</si>
  <si>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</si>
  <si>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</si>
  <si>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>Приобретение и установка пожарных гидрантов</t>
  </si>
  <si>
    <t>Обследование строительных конструкций здания по адресу: г. Калининград, ул. Пионерская, 66А</t>
  </si>
  <si>
    <t>Закупка медицинских масок одноразовых</t>
  </si>
  <si>
    <t>количество масок</t>
  </si>
  <si>
    <t>Закупка медицинских перчаток</t>
  </si>
  <si>
    <t>количество перчаток</t>
  </si>
  <si>
    <t>пара</t>
  </si>
  <si>
    <t>Закупка дезинфицирующих средств</t>
  </si>
  <si>
    <t xml:space="preserve">количество </t>
  </si>
  <si>
    <t>литр</t>
  </si>
  <si>
    <t>Закупка кожного антисептика</t>
  </si>
  <si>
    <t>сентябрь 2021</t>
  </si>
  <si>
    <t>Приложение № 2 к приказу первого заместителя главы администрации-управляющего делами от "___"__________2021г.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</si>
</sst>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62" t="s">
        <v>48</v>
      </c>
      <c r="B1" s="62" t="s">
        <v>4</v>
      </c>
      <c r="C1" s="62" t="s">
        <v>49</v>
      </c>
      <c r="D1" s="62" t="s">
        <v>50</v>
      </c>
      <c r="E1" s="62"/>
      <c r="F1" s="62" t="s">
        <v>53</v>
      </c>
      <c r="G1" s="62" t="s">
        <v>17</v>
      </c>
      <c r="H1" s="62"/>
      <c r="I1" s="62"/>
      <c r="J1" s="62"/>
      <c r="K1" s="62" t="s">
        <v>12</v>
      </c>
      <c r="L1" s="62"/>
      <c r="M1" s="62"/>
      <c r="N1" s="62"/>
      <c r="O1" s="62"/>
    </row>
    <row r="2" spans="1:15" ht="51" x14ac:dyDescent="0.2">
      <c r="A2" s="62"/>
      <c r="B2" s="62"/>
      <c r="C2" s="62"/>
      <c r="D2" s="10" t="s">
        <v>51</v>
      </c>
      <c r="E2" s="10" t="s">
        <v>52</v>
      </c>
      <c r="F2" s="62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63" t="s">
        <v>55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62" t="s">
        <v>3</v>
      </c>
      <c r="B5" s="62" t="s">
        <v>4</v>
      </c>
      <c r="C5" s="62" t="s">
        <v>10</v>
      </c>
      <c r="D5" s="62" t="s">
        <v>6</v>
      </c>
      <c r="E5" s="62" t="s">
        <v>17</v>
      </c>
      <c r="F5" s="62"/>
      <c r="G5" s="62"/>
      <c r="H5" s="62"/>
      <c r="I5" s="62"/>
      <c r="J5" s="62"/>
      <c r="K5" s="62" t="s">
        <v>37</v>
      </c>
      <c r="L5" s="62"/>
      <c r="M5" s="62"/>
      <c r="N5" s="62"/>
      <c r="O5" s="62"/>
      <c r="P5" s="64" t="s">
        <v>45</v>
      </c>
    </row>
    <row r="6" spans="1:17" ht="76.5" x14ac:dyDescent="0.2">
      <c r="A6" s="62"/>
      <c r="B6" s="62"/>
      <c r="C6" s="62"/>
      <c r="D6" s="62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65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workbookViewId="0">
      <selection activeCell="K12" sqref="K12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6.7109375" style="27" bestFit="1" customWidth="1"/>
    <col min="4" max="4" width="11.5703125" style="27" bestFit="1" customWidth="1"/>
    <col min="5" max="5" width="17.85546875" style="27" customWidth="1"/>
    <col min="6" max="6" width="43" style="27" customWidth="1"/>
    <col min="7" max="7" width="16.140625" style="41" customWidth="1"/>
    <col min="8" max="8" width="11.140625" style="27" customWidth="1"/>
    <col min="9" max="9" width="11.42578125" style="27" customWidth="1"/>
    <col min="10" max="10" width="14.85546875" style="27" customWidth="1"/>
    <col min="11" max="11" width="8.140625" style="27" customWidth="1"/>
    <col min="12" max="12" width="12" style="27" customWidth="1"/>
    <col min="13" max="13" width="12.140625" style="27" customWidth="1"/>
    <col min="14" max="14" width="11.28515625" style="27" customWidth="1"/>
    <col min="15" max="15" width="12.5703125" style="27" customWidth="1"/>
    <col min="16" max="16384" width="8.85546875" style="27"/>
  </cols>
  <sheetData>
    <row r="1" spans="1:15" ht="33.75" customHeight="1" x14ac:dyDescent="0.25">
      <c r="A1" s="29"/>
      <c r="B1" s="30"/>
      <c r="C1" s="30"/>
      <c r="D1" s="30"/>
      <c r="E1" s="30"/>
      <c r="F1" s="30"/>
      <c r="H1" s="30"/>
      <c r="I1" s="30"/>
      <c r="J1" s="69" t="s">
        <v>156</v>
      </c>
      <c r="K1" s="70"/>
      <c r="L1" s="70"/>
      <c r="M1" s="70"/>
      <c r="N1" s="70"/>
      <c r="O1" s="70"/>
    </row>
    <row r="2" spans="1:15" ht="54" customHeight="1" x14ac:dyDescent="0.25">
      <c r="A2" s="73" t="s">
        <v>134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4" spans="1:15" ht="30" customHeight="1" x14ac:dyDescent="0.25">
      <c r="A4" s="71" t="s">
        <v>92</v>
      </c>
      <c r="B4" s="71" t="s">
        <v>4</v>
      </c>
      <c r="C4" s="71" t="s">
        <v>88</v>
      </c>
      <c r="D4" s="31" t="s">
        <v>50</v>
      </c>
      <c r="E4" s="31"/>
      <c r="F4" s="72" t="s">
        <v>90</v>
      </c>
      <c r="G4" s="75" t="s">
        <v>17</v>
      </c>
      <c r="H4" s="76"/>
      <c r="I4" s="76"/>
      <c r="J4" s="77"/>
      <c r="K4" s="31" t="s">
        <v>93</v>
      </c>
      <c r="L4" s="31"/>
      <c r="M4" s="31"/>
      <c r="N4" s="31"/>
      <c r="O4" s="31"/>
    </row>
    <row r="5" spans="1:15" ht="73.5" customHeight="1" x14ac:dyDescent="0.25">
      <c r="A5" s="71"/>
      <c r="B5" s="71"/>
      <c r="C5" s="71"/>
      <c r="D5" s="26" t="s">
        <v>51</v>
      </c>
      <c r="E5" s="26" t="s">
        <v>52</v>
      </c>
      <c r="F5" s="72"/>
      <c r="G5" s="39" t="s">
        <v>18</v>
      </c>
      <c r="H5" s="26" t="s">
        <v>89</v>
      </c>
      <c r="I5" s="26" t="s">
        <v>91</v>
      </c>
      <c r="J5" s="26" t="s">
        <v>54</v>
      </c>
      <c r="K5" s="26">
        <v>2020</v>
      </c>
      <c r="L5" s="26">
        <v>2021</v>
      </c>
      <c r="M5" s="26">
        <v>2022</v>
      </c>
      <c r="N5" s="26">
        <v>2023</v>
      </c>
      <c r="O5" s="26">
        <v>2024</v>
      </c>
    </row>
    <row r="6" spans="1:15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45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5" x14ac:dyDescent="0.25">
      <c r="A7" s="66" t="s">
        <v>97</v>
      </c>
      <c r="B7" s="67"/>
      <c r="C7" s="67"/>
      <c r="D7" s="67"/>
      <c r="E7" s="67"/>
      <c r="F7" s="68"/>
      <c r="G7" s="42" t="s">
        <v>85</v>
      </c>
      <c r="H7" s="42" t="s">
        <v>85</v>
      </c>
      <c r="I7" s="42" t="s">
        <v>85</v>
      </c>
      <c r="J7" s="42" t="s">
        <v>85</v>
      </c>
      <c r="K7" s="42" t="s">
        <v>85</v>
      </c>
      <c r="L7" s="40">
        <f>L8+L23+L24+L32</f>
        <v>18176.46</v>
      </c>
      <c r="M7" s="40"/>
      <c r="N7" s="40"/>
      <c r="O7" s="40"/>
    </row>
    <row r="8" spans="1:15" ht="78.75" x14ac:dyDescent="0.25">
      <c r="A8" s="32" t="s">
        <v>58</v>
      </c>
      <c r="B8" s="26" t="s">
        <v>85</v>
      </c>
      <c r="C8" s="26" t="s">
        <v>85</v>
      </c>
      <c r="D8" s="26" t="s">
        <v>85</v>
      </c>
      <c r="E8" s="26" t="s">
        <v>85</v>
      </c>
      <c r="F8" s="39" t="s">
        <v>98</v>
      </c>
      <c r="G8" s="45" t="s">
        <v>123</v>
      </c>
      <c r="H8" s="37" t="s">
        <v>80</v>
      </c>
      <c r="I8" s="37">
        <v>1</v>
      </c>
      <c r="J8" s="32" t="s">
        <v>124</v>
      </c>
      <c r="K8" s="40">
        <v>0</v>
      </c>
      <c r="L8" s="40">
        <f>L9+L17+L21</f>
        <v>3484.3899999999994</v>
      </c>
      <c r="M8" s="40">
        <f t="shared" ref="M8:O8" si="0">M9+M17+M21</f>
        <v>0</v>
      </c>
      <c r="N8" s="40">
        <f t="shared" si="0"/>
        <v>0</v>
      </c>
      <c r="O8" s="40">
        <f t="shared" si="0"/>
        <v>0</v>
      </c>
    </row>
    <row r="9" spans="1:15" ht="31.5" x14ac:dyDescent="0.25">
      <c r="A9" s="32" t="s">
        <v>58</v>
      </c>
      <c r="B9" s="54">
        <v>40431</v>
      </c>
      <c r="C9" s="54" t="s">
        <v>85</v>
      </c>
      <c r="D9" s="54" t="s">
        <v>85</v>
      </c>
      <c r="E9" s="54" t="s">
        <v>85</v>
      </c>
      <c r="F9" s="25" t="s">
        <v>135</v>
      </c>
      <c r="G9" s="54" t="s">
        <v>85</v>
      </c>
      <c r="H9" s="54" t="s">
        <v>85</v>
      </c>
      <c r="I9" s="54" t="s">
        <v>85</v>
      </c>
      <c r="J9" s="54" t="s">
        <v>85</v>
      </c>
      <c r="K9" s="40">
        <f>K10+K15</f>
        <v>0</v>
      </c>
      <c r="L9" s="40">
        <f>L10+L15+L16+L11+L12+L13+L14</f>
        <v>1709.27</v>
      </c>
      <c r="M9" s="40">
        <f>M10+M15</f>
        <v>0</v>
      </c>
      <c r="N9" s="40">
        <f>N10+N15</f>
        <v>0</v>
      </c>
      <c r="O9" s="40">
        <f>O10+O15</f>
        <v>0</v>
      </c>
    </row>
    <row r="10" spans="1:15" ht="63.75" customHeight="1" x14ac:dyDescent="0.25">
      <c r="A10" s="32" t="s">
        <v>58</v>
      </c>
      <c r="B10" s="33">
        <v>40431</v>
      </c>
      <c r="C10" s="32" t="s">
        <v>94</v>
      </c>
      <c r="D10" s="33">
        <v>27302234</v>
      </c>
      <c r="E10" s="33" t="s">
        <v>99</v>
      </c>
      <c r="F10" s="25" t="s">
        <v>100</v>
      </c>
      <c r="G10" s="39" t="s">
        <v>101</v>
      </c>
      <c r="H10" s="37" t="s">
        <v>95</v>
      </c>
      <c r="I10" s="33">
        <v>3</v>
      </c>
      <c r="J10" s="32" t="s">
        <v>124</v>
      </c>
      <c r="K10" s="40">
        <v>0</v>
      </c>
      <c r="L10" s="40">
        <v>300</v>
      </c>
      <c r="M10" s="40"/>
      <c r="N10" s="40"/>
      <c r="O10" s="40"/>
    </row>
    <row r="11" spans="1:15" ht="63.75" customHeight="1" x14ac:dyDescent="0.25">
      <c r="A11" s="32" t="s">
        <v>58</v>
      </c>
      <c r="B11" s="60">
        <v>40431</v>
      </c>
      <c r="C11" s="32" t="s">
        <v>94</v>
      </c>
      <c r="D11" s="60">
        <v>27302234</v>
      </c>
      <c r="E11" s="60" t="s">
        <v>99</v>
      </c>
      <c r="F11" s="25" t="s">
        <v>146</v>
      </c>
      <c r="G11" s="39" t="s">
        <v>147</v>
      </c>
      <c r="H11" s="60" t="s">
        <v>80</v>
      </c>
      <c r="I11" s="60">
        <v>10500</v>
      </c>
      <c r="J11" s="50" t="s">
        <v>155</v>
      </c>
      <c r="K11" s="40">
        <v>0</v>
      </c>
      <c r="L11" s="40">
        <v>26.5</v>
      </c>
      <c r="M11" s="40"/>
      <c r="N11" s="40"/>
      <c r="O11" s="40"/>
    </row>
    <row r="12" spans="1:15" ht="63.75" customHeight="1" x14ac:dyDescent="0.25">
      <c r="A12" s="32" t="s">
        <v>58</v>
      </c>
      <c r="B12" s="60">
        <v>40431</v>
      </c>
      <c r="C12" s="32" t="s">
        <v>94</v>
      </c>
      <c r="D12" s="60">
        <v>27302234</v>
      </c>
      <c r="E12" s="60" t="s">
        <v>99</v>
      </c>
      <c r="F12" s="61" t="s">
        <v>148</v>
      </c>
      <c r="G12" s="39" t="s">
        <v>149</v>
      </c>
      <c r="H12" s="60" t="s">
        <v>150</v>
      </c>
      <c r="I12" s="60">
        <v>7000</v>
      </c>
      <c r="J12" s="50" t="s">
        <v>155</v>
      </c>
      <c r="K12" s="40">
        <v>0</v>
      </c>
      <c r="L12" s="40">
        <v>143.15</v>
      </c>
      <c r="M12" s="40"/>
      <c r="N12" s="40"/>
      <c r="O12" s="40"/>
    </row>
    <row r="13" spans="1:15" ht="63.75" customHeight="1" x14ac:dyDescent="0.25">
      <c r="A13" s="32" t="s">
        <v>58</v>
      </c>
      <c r="B13" s="60">
        <v>40431</v>
      </c>
      <c r="C13" s="32" t="s">
        <v>94</v>
      </c>
      <c r="D13" s="60">
        <v>27302234</v>
      </c>
      <c r="E13" s="60" t="s">
        <v>99</v>
      </c>
      <c r="F13" s="61" t="s">
        <v>151</v>
      </c>
      <c r="G13" s="39" t="s">
        <v>152</v>
      </c>
      <c r="H13" s="60" t="s">
        <v>153</v>
      </c>
      <c r="I13" s="60">
        <v>67.400000000000006</v>
      </c>
      <c r="J13" s="50" t="s">
        <v>155</v>
      </c>
      <c r="K13" s="40">
        <v>0</v>
      </c>
      <c r="L13" s="40">
        <v>30.06</v>
      </c>
      <c r="M13" s="40"/>
      <c r="N13" s="40"/>
      <c r="O13" s="40"/>
    </row>
    <row r="14" spans="1:15" ht="63.75" customHeight="1" x14ac:dyDescent="0.25">
      <c r="A14" s="32" t="s">
        <v>58</v>
      </c>
      <c r="B14" s="60">
        <v>40431</v>
      </c>
      <c r="C14" s="32" t="s">
        <v>94</v>
      </c>
      <c r="D14" s="60">
        <v>27302234</v>
      </c>
      <c r="E14" s="60" t="s">
        <v>99</v>
      </c>
      <c r="F14" s="61" t="s">
        <v>154</v>
      </c>
      <c r="G14" s="39" t="s">
        <v>152</v>
      </c>
      <c r="H14" s="60" t="s">
        <v>153</v>
      </c>
      <c r="I14" s="60">
        <v>60</v>
      </c>
      <c r="J14" s="50" t="s">
        <v>155</v>
      </c>
      <c r="K14" s="40">
        <v>0</v>
      </c>
      <c r="L14" s="40">
        <v>25.56</v>
      </c>
      <c r="M14" s="40"/>
      <c r="N14" s="40"/>
      <c r="O14" s="40"/>
    </row>
    <row r="15" spans="1:15" ht="78.75" customHeight="1" x14ac:dyDescent="0.25">
      <c r="A15" s="32" t="s">
        <v>58</v>
      </c>
      <c r="B15" s="48">
        <v>40431</v>
      </c>
      <c r="C15" s="48">
        <v>164</v>
      </c>
      <c r="D15" s="48">
        <v>27302142</v>
      </c>
      <c r="E15" s="54" t="s">
        <v>132</v>
      </c>
      <c r="F15" s="53" t="s">
        <v>133</v>
      </c>
      <c r="G15" s="39" t="s">
        <v>119</v>
      </c>
      <c r="H15" s="54" t="s">
        <v>80</v>
      </c>
      <c r="I15" s="54">
        <v>1</v>
      </c>
      <c r="J15" s="50" t="s">
        <v>124</v>
      </c>
      <c r="K15" s="40">
        <v>0</v>
      </c>
      <c r="L15" s="40">
        <v>1064</v>
      </c>
      <c r="M15" s="40"/>
      <c r="N15" s="40"/>
      <c r="O15" s="40"/>
    </row>
    <row r="16" spans="1:15" ht="57.75" customHeight="1" x14ac:dyDescent="0.25">
      <c r="A16" s="32" t="s">
        <v>58</v>
      </c>
      <c r="B16" s="48">
        <v>40431</v>
      </c>
      <c r="C16" s="48">
        <v>164</v>
      </c>
      <c r="D16" s="48">
        <v>27302142</v>
      </c>
      <c r="E16" s="60" t="s">
        <v>132</v>
      </c>
      <c r="F16" s="53" t="s">
        <v>145</v>
      </c>
      <c r="G16" s="39" t="s">
        <v>119</v>
      </c>
      <c r="H16" s="60" t="s">
        <v>80</v>
      </c>
      <c r="I16" s="60">
        <v>1</v>
      </c>
      <c r="J16" s="50" t="s">
        <v>124</v>
      </c>
      <c r="K16" s="40">
        <v>0</v>
      </c>
      <c r="L16" s="40">
        <v>120</v>
      </c>
      <c r="M16" s="40"/>
      <c r="N16" s="40"/>
      <c r="O16" s="40"/>
    </row>
    <row r="17" spans="1:15" ht="63.75" customHeight="1" x14ac:dyDescent="0.25">
      <c r="A17" s="32" t="s">
        <v>58</v>
      </c>
      <c r="B17" s="54">
        <v>40435</v>
      </c>
      <c r="C17" s="54" t="s">
        <v>85</v>
      </c>
      <c r="D17" s="54" t="s">
        <v>85</v>
      </c>
      <c r="E17" s="54" t="s">
        <v>85</v>
      </c>
      <c r="F17" s="53" t="s">
        <v>136</v>
      </c>
      <c r="G17" s="54" t="s">
        <v>85</v>
      </c>
      <c r="H17" s="54" t="s">
        <v>85</v>
      </c>
      <c r="I17" s="54" t="s">
        <v>85</v>
      </c>
      <c r="J17" s="54" t="s">
        <v>85</v>
      </c>
      <c r="K17" s="40">
        <f>K18+K19+K20</f>
        <v>0</v>
      </c>
      <c r="L17" s="40">
        <f t="shared" ref="L17:O17" si="1">L18+L19+L20</f>
        <v>876.33999999999992</v>
      </c>
      <c r="M17" s="40">
        <f t="shared" si="1"/>
        <v>0</v>
      </c>
      <c r="N17" s="40">
        <f t="shared" si="1"/>
        <v>0</v>
      </c>
      <c r="O17" s="40">
        <f t="shared" si="1"/>
        <v>0</v>
      </c>
    </row>
    <row r="18" spans="1:15" ht="78.75" x14ac:dyDescent="0.25">
      <c r="A18" s="32" t="s">
        <v>58</v>
      </c>
      <c r="B18" s="34">
        <v>40435</v>
      </c>
      <c r="C18" s="32" t="s">
        <v>94</v>
      </c>
      <c r="D18" s="44">
        <v>27302234</v>
      </c>
      <c r="E18" s="44" t="s">
        <v>99</v>
      </c>
      <c r="F18" s="28" t="s">
        <v>103</v>
      </c>
      <c r="G18" s="39" t="s">
        <v>102</v>
      </c>
      <c r="H18" s="44" t="s">
        <v>95</v>
      </c>
      <c r="I18" s="34">
        <v>365</v>
      </c>
      <c r="J18" s="32" t="s">
        <v>124</v>
      </c>
      <c r="K18" s="40">
        <v>0</v>
      </c>
      <c r="L18" s="40">
        <v>417.34</v>
      </c>
      <c r="M18" s="40"/>
      <c r="N18" s="40"/>
      <c r="O18" s="40"/>
    </row>
    <row r="19" spans="1:15" ht="78.75" x14ac:dyDescent="0.25">
      <c r="A19" s="32" t="s">
        <v>58</v>
      </c>
      <c r="B19" s="44">
        <v>40435</v>
      </c>
      <c r="C19" s="32" t="s">
        <v>94</v>
      </c>
      <c r="D19" s="44">
        <v>27302234</v>
      </c>
      <c r="E19" s="44" t="s">
        <v>99</v>
      </c>
      <c r="F19" s="28" t="s">
        <v>104</v>
      </c>
      <c r="G19" s="39" t="s">
        <v>105</v>
      </c>
      <c r="H19" s="44" t="s">
        <v>95</v>
      </c>
      <c r="I19" s="26">
        <v>1</v>
      </c>
      <c r="J19" s="32" t="s">
        <v>124</v>
      </c>
      <c r="K19" s="40">
        <v>0</v>
      </c>
      <c r="L19" s="40">
        <v>350</v>
      </c>
      <c r="M19" s="40"/>
      <c r="N19" s="40"/>
      <c r="O19" s="40"/>
    </row>
    <row r="20" spans="1:15" ht="78.75" x14ac:dyDescent="0.25">
      <c r="A20" s="32" t="s">
        <v>58</v>
      </c>
      <c r="B20" s="44">
        <v>40435</v>
      </c>
      <c r="C20" s="32" t="s">
        <v>94</v>
      </c>
      <c r="D20" s="44">
        <v>27302234</v>
      </c>
      <c r="E20" s="44" t="s">
        <v>99</v>
      </c>
      <c r="F20" s="28" t="s">
        <v>106</v>
      </c>
      <c r="G20" s="39" t="s">
        <v>101</v>
      </c>
      <c r="H20" s="44" t="s">
        <v>95</v>
      </c>
      <c r="I20" s="26">
        <v>1</v>
      </c>
      <c r="J20" s="32" t="s">
        <v>124</v>
      </c>
      <c r="K20" s="40">
        <v>0</v>
      </c>
      <c r="L20" s="40">
        <v>109</v>
      </c>
      <c r="M20" s="40"/>
      <c r="N20" s="40"/>
      <c r="O20" s="40"/>
    </row>
    <row r="21" spans="1:15" ht="84.75" customHeight="1" x14ac:dyDescent="0.25">
      <c r="A21" s="32" t="s">
        <v>58</v>
      </c>
      <c r="B21" s="54" t="s">
        <v>111</v>
      </c>
      <c r="C21" s="45" t="s">
        <v>85</v>
      </c>
      <c r="D21" s="45" t="s">
        <v>85</v>
      </c>
      <c r="E21" s="45" t="s">
        <v>85</v>
      </c>
      <c r="F21" s="28" t="s">
        <v>125</v>
      </c>
      <c r="G21" s="45" t="s">
        <v>85</v>
      </c>
      <c r="H21" s="45" t="s">
        <v>85</v>
      </c>
      <c r="I21" s="45" t="s">
        <v>85</v>
      </c>
      <c r="J21" s="45" t="s">
        <v>85</v>
      </c>
      <c r="K21" s="45" t="s">
        <v>85</v>
      </c>
      <c r="L21" s="40">
        <f>L22</f>
        <v>898.78</v>
      </c>
      <c r="M21" s="40"/>
      <c r="N21" s="40"/>
      <c r="O21" s="40"/>
    </row>
    <row r="22" spans="1:15" ht="94.5" customHeight="1" x14ac:dyDescent="0.25">
      <c r="A22" s="32" t="s">
        <v>58</v>
      </c>
      <c r="B22" s="44" t="s">
        <v>111</v>
      </c>
      <c r="C22" s="32" t="s">
        <v>63</v>
      </c>
      <c r="D22" s="34" t="s">
        <v>108</v>
      </c>
      <c r="E22" s="34" t="s">
        <v>107</v>
      </c>
      <c r="F22" s="28" t="s">
        <v>126</v>
      </c>
      <c r="G22" s="39" t="s">
        <v>109</v>
      </c>
      <c r="H22" s="26" t="s">
        <v>69</v>
      </c>
      <c r="I22" s="40" t="s">
        <v>110</v>
      </c>
      <c r="J22" s="32" t="s">
        <v>124</v>
      </c>
      <c r="K22" s="40">
        <v>0</v>
      </c>
      <c r="L22" s="40">
        <v>898.78</v>
      </c>
      <c r="M22" s="40"/>
      <c r="N22" s="40"/>
      <c r="O22" s="40"/>
    </row>
    <row r="23" spans="1:15" ht="119.25" customHeight="1" x14ac:dyDescent="0.25">
      <c r="A23" s="80" t="s">
        <v>59</v>
      </c>
      <c r="B23" s="82" t="s">
        <v>85</v>
      </c>
      <c r="C23" s="82" t="s">
        <v>85</v>
      </c>
      <c r="D23" s="82" t="s">
        <v>85</v>
      </c>
      <c r="E23" s="82" t="s">
        <v>85</v>
      </c>
      <c r="F23" s="78" t="s">
        <v>112</v>
      </c>
      <c r="G23" s="47" t="s">
        <v>127</v>
      </c>
      <c r="H23" s="51" t="s">
        <v>129</v>
      </c>
      <c r="I23" s="52">
        <v>3</v>
      </c>
      <c r="J23" s="32" t="s">
        <v>124</v>
      </c>
      <c r="K23" s="40">
        <v>0</v>
      </c>
      <c r="L23" s="40">
        <f>L27</f>
        <v>5974.72</v>
      </c>
      <c r="M23" s="40"/>
      <c r="N23" s="40"/>
      <c r="O23" s="40"/>
    </row>
    <row r="24" spans="1:15" ht="78" customHeight="1" x14ac:dyDescent="0.25">
      <c r="A24" s="81"/>
      <c r="B24" s="81"/>
      <c r="C24" s="81"/>
      <c r="D24" s="81"/>
      <c r="E24" s="81"/>
      <c r="F24" s="79"/>
      <c r="G24" s="47" t="s">
        <v>128</v>
      </c>
      <c r="H24" s="49" t="s">
        <v>129</v>
      </c>
      <c r="I24" s="46">
        <v>2</v>
      </c>
      <c r="J24" s="42" t="s">
        <v>130</v>
      </c>
      <c r="K24" s="40">
        <v>0</v>
      </c>
      <c r="L24" s="40">
        <f>L26</f>
        <v>7258</v>
      </c>
      <c r="M24" s="40"/>
      <c r="N24" s="40"/>
      <c r="O24" s="40"/>
    </row>
    <row r="25" spans="1:15" ht="56.25" customHeight="1" x14ac:dyDescent="0.25">
      <c r="A25" s="32" t="s">
        <v>59</v>
      </c>
      <c r="B25" s="55">
        <v>40303</v>
      </c>
      <c r="C25" s="55" t="s">
        <v>85</v>
      </c>
      <c r="D25" s="55" t="s">
        <v>85</v>
      </c>
      <c r="E25" s="55" t="s">
        <v>85</v>
      </c>
      <c r="F25" s="56" t="s">
        <v>137</v>
      </c>
      <c r="G25" s="55" t="s">
        <v>85</v>
      </c>
      <c r="H25" s="55" t="s">
        <v>85</v>
      </c>
      <c r="I25" s="55" t="s">
        <v>85</v>
      </c>
      <c r="J25" s="55" t="s">
        <v>85</v>
      </c>
      <c r="K25" s="40">
        <f>K26</f>
        <v>0</v>
      </c>
      <c r="L25" s="40">
        <f t="shared" ref="L25:O25" si="2">L26</f>
        <v>7258</v>
      </c>
      <c r="M25" s="40">
        <f t="shared" si="2"/>
        <v>0</v>
      </c>
      <c r="N25" s="40">
        <f t="shared" si="2"/>
        <v>0</v>
      </c>
      <c r="O25" s="40">
        <f t="shared" si="2"/>
        <v>0</v>
      </c>
    </row>
    <row r="26" spans="1:15" ht="88.5" customHeight="1" x14ac:dyDescent="0.25">
      <c r="A26" s="32" t="s">
        <v>59</v>
      </c>
      <c r="B26" s="42">
        <v>40303</v>
      </c>
      <c r="C26" s="32" t="s">
        <v>94</v>
      </c>
      <c r="D26" s="44">
        <v>27302234</v>
      </c>
      <c r="E26" s="44" t="s">
        <v>99</v>
      </c>
      <c r="F26" s="57" t="s">
        <v>113</v>
      </c>
      <c r="G26" s="39" t="s">
        <v>114</v>
      </c>
      <c r="H26" s="35" t="s">
        <v>95</v>
      </c>
      <c r="I26" s="42">
        <v>2</v>
      </c>
      <c r="J26" s="45" t="s">
        <v>130</v>
      </c>
      <c r="K26" s="40">
        <v>0</v>
      </c>
      <c r="L26" s="40">
        <v>7258</v>
      </c>
      <c r="M26" s="40"/>
      <c r="N26" s="40"/>
      <c r="O26" s="40"/>
    </row>
    <row r="27" spans="1:15" ht="48.75" customHeight="1" x14ac:dyDescent="0.25">
      <c r="A27" s="32" t="s">
        <v>59</v>
      </c>
      <c r="B27" s="55">
        <v>40434</v>
      </c>
      <c r="C27" s="55" t="s">
        <v>85</v>
      </c>
      <c r="D27" s="55" t="s">
        <v>85</v>
      </c>
      <c r="E27" s="55" t="s">
        <v>85</v>
      </c>
      <c r="F27" s="57" t="s">
        <v>112</v>
      </c>
      <c r="G27" s="55" t="s">
        <v>85</v>
      </c>
      <c r="H27" s="55" t="s">
        <v>85</v>
      </c>
      <c r="I27" s="55" t="s">
        <v>85</v>
      </c>
      <c r="J27" s="55" t="s">
        <v>85</v>
      </c>
      <c r="K27" s="40">
        <f>K28+K29+K30+K31</f>
        <v>0</v>
      </c>
      <c r="L27" s="40">
        <f>L28+L29+L30+L31</f>
        <v>5974.72</v>
      </c>
      <c r="M27" s="40">
        <f t="shared" ref="M27:O27" si="3">M28+M29+M30+M31</f>
        <v>0</v>
      </c>
      <c r="N27" s="40">
        <f t="shared" si="3"/>
        <v>0</v>
      </c>
      <c r="O27" s="40">
        <f t="shared" si="3"/>
        <v>0</v>
      </c>
    </row>
    <row r="28" spans="1:15" ht="61.5" customHeight="1" x14ac:dyDescent="0.25">
      <c r="A28" s="32" t="s">
        <v>59</v>
      </c>
      <c r="B28" s="42">
        <v>40434</v>
      </c>
      <c r="C28" s="32" t="s">
        <v>116</v>
      </c>
      <c r="D28" s="42">
        <v>27300042</v>
      </c>
      <c r="E28" s="42" t="s">
        <v>115</v>
      </c>
      <c r="F28" s="36" t="s">
        <v>117</v>
      </c>
      <c r="G28" s="39" t="s">
        <v>119</v>
      </c>
      <c r="H28" s="35" t="s">
        <v>95</v>
      </c>
      <c r="I28" s="42">
        <v>1</v>
      </c>
      <c r="J28" s="32" t="s">
        <v>124</v>
      </c>
      <c r="K28" s="40">
        <v>0</v>
      </c>
      <c r="L28" s="40">
        <f>1182.7+148.4</f>
        <v>1331.1000000000001</v>
      </c>
      <c r="M28" s="40"/>
      <c r="N28" s="40"/>
      <c r="O28" s="40"/>
    </row>
    <row r="29" spans="1:15" ht="60" customHeight="1" x14ac:dyDescent="0.25">
      <c r="A29" s="32" t="s">
        <v>59</v>
      </c>
      <c r="B29" s="44">
        <v>40434</v>
      </c>
      <c r="C29" s="32" t="s">
        <v>116</v>
      </c>
      <c r="D29" s="44">
        <v>27300042</v>
      </c>
      <c r="E29" s="44" t="s">
        <v>115</v>
      </c>
      <c r="F29" s="36" t="s">
        <v>118</v>
      </c>
      <c r="G29" s="39" t="s">
        <v>119</v>
      </c>
      <c r="H29" s="35" t="s">
        <v>95</v>
      </c>
      <c r="I29" s="37">
        <v>1</v>
      </c>
      <c r="J29" s="32" t="s">
        <v>124</v>
      </c>
      <c r="K29" s="40">
        <v>0</v>
      </c>
      <c r="L29" s="40">
        <v>500</v>
      </c>
      <c r="M29" s="40"/>
      <c r="N29" s="40"/>
      <c r="O29" s="40"/>
    </row>
    <row r="30" spans="1:15" ht="46.5" customHeight="1" x14ac:dyDescent="0.25">
      <c r="A30" s="32" t="s">
        <v>59</v>
      </c>
      <c r="B30" s="55">
        <v>40434</v>
      </c>
      <c r="C30" s="32" t="s">
        <v>116</v>
      </c>
      <c r="D30" s="55">
        <v>27302169</v>
      </c>
      <c r="E30" s="55" t="s">
        <v>138</v>
      </c>
      <c r="F30" s="36" t="s">
        <v>144</v>
      </c>
      <c r="G30" s="39" t="s">
        <v>141</v>
      </c>
      <c r="H30" s="35" t="s">
        <v>95</v>
      </c>
      <c r="I30" s="55">
        <v>8</v>
      </c>
      <c r="J30" s="32" t="s">
        <v>124</v>
      </c>
      <c r="K30" s="40">
        <v>0</v>
      </c>
      <c r="L30" s="40">
        <v>2854.4</v>
      </c>
      <c r="M30" s="40"/>
      <c r="N30" s="40"/>
      <c r="O30" s="40"/>
    </row>
    <row r="31" spans="1:15" ht="42.75" customHeight="1" x14ac:dyDescent="0.25">
      <c r="A31" s="32" t="s">
        <v>59</v>
      </c>
      <c r="B31" s="55">
        <v>40434</v>
      </c>
      <c r="C31" s="32" t="s">
        <v>116</v>
      </c>
      <c r="D31" s="55">
        <v>27302158</v>
      </c>
      <c r="E31" s="55" t="s">
        <v>139</v>
      </c>
      <c r="F31" s="36" t="s">
        <v>140</v>
      </c>
      <c r="G31" s="39" t="s">
        <v>119</v>
      </c>
      <c r="H31" s="35" t="s">
        <v>95</v>
      </c>
      <c r="I31" s="55">
        <v>1</v>
      </c>
      <c r="J31" s="32" t="s">
        <v>124</v>
      </c>
      <c r="K31" s="40">
        <v>0</v>
      </c>
      <c r="L31" s="40">
        <v>1289.22</v>
      </c>
      <c r="M31" s="40"/>
      <c r="N31" s="40"/>
      <c r="O31" s="40"/>
    </row>
    <row r="32" spans="1:15" ht="78.75" x14ac:dyDescent="0.25">
      <c r="A32" s="32" t="s">
        <v>96</v>
      </c>
      <c r="B32" s="44" t="s">
        <v>85</v>
      </c>
      <c r="C32" s="44" t="s">
        <v>85</v>
      </c>
      <c r="D32" s="44" t="s">
        <v>85</v>
      </c>
      <c r="E32" s="44" t="s">
        <v>85</v>
      </c>
      <c r="F32" s="36" t="s">
        <v>120</v>
      </c>
      <c r="G32" s="39" t="s">
        <v>131</v>
      </c>
      <c r="H32" s="35" t="s">
        <v>95</v>
      </c>
      <c r="I32" s="45">
        <v>1</v>
      </c>
      <c r="J32" s="32" t="s">
        <v>124</v>
      </c>
      <c r="K32" s="40">
        <v>0</v>
      </c>
      <c r="L32" s="40">
        <f>L34+L35+L36</f>
        <v>1459.35</v>
      </c>
      <c r="M32" s="40"/>
      <c r="N32" s="40"/>
      <c r="O32" s="40"/>
    </row>
    <row r="33" spans="1:15" ht="47.25" x14ac:dyDescent="0.25">
      <c r="A33" s="32" t="s">
        <v>96</v>
      </c>
      <c r="B33" s="55">
        <v>40433</v>
      </c>
      <c r="C33" s="55" t="s">
        <v>85</v>
      </c>
      <c r="D33" s="55" t="s">
        <v>85</v>
      </c>
      <c r="E33" s="55" t="s">
        <v>85</v>
      </c>
      <c r="F33" s="36" t="s">
        <v>142</v>
      </c>
      <c r="G33" s="55" t="s">
        <v>85</v>
      </c>
      <c r="H33" s="55" t="s">
        <v>85</v>
      </c>
      <c r="I33" s="55" t="s">
        <v>85</v>
      </c>
      <c r="J33" s="55" t="s">
        <v>85</v>
      </c>
      <c r="K33" s="40">
        <f>K34+K35+K36</f>
        <v>0</v>
      </c>
      <c r="L33" s="40">
        <f t="shared" ref="L33:O33" si="4">L34+L35+L36</f>
        <v>1459.35</v>
      </c>
      <c r="M33" s="40">
        <f t="shared" si="4"/>
        <v>0</v>
      </c>
      <c r="N33" s="40">
        <f t="shared" si="4"/>
        <v>0</v>
      </c>
      <c r="O33" s="40">
        <f t="shared" si="4"/>
        <v>0</v>
      </c>
    </row>
    <row r="34" spans="1:15" ht="78.75" x14ac:dyDescent="0.25">
      <c r="A34" s="32" t="s">
        <v>96</v>
      </c>
      <c r="B34" s="37">
        <v>40433</v>
      </c>
      <c r="C34" s="32" t="s">
        <v>94</v>
      </c>
      <c r="D34" s="44">
        <v>27302234</v>
      </c>
      <c r="E34" s="44" t="s">
        <v>99</v>
      </c>
      <c r="F34" s="47" t="s">
        <v>143</v>
      </c>
      <c r="G34" s="59" t="s">
        <v>101</v>
      </c>
      <c r="H34" s="44" t="s">
        <v>95</v>
      </c>
      <c r="I34" s="44">
        <v>1</v>
      </c>
      <c r="J34" s="32" t="s">
        <v>124</v>
      </c>
      <c r="K34" s="40">
        <v>0</v>
      </c>
      <c r="L34" s="43">
        <f>545-162.5</f>
        <v>382.5</v>
      </c>
      <c r="M34" s="43"/>
      <c r="N34" s="43"/>
      <c r="O34" s="40"/>
    </row>
    <row r="35" spans="1:15" ht="78.75" x14ac:dyDescent="0.25">
      <c r="A35" s="32" t="s">
        <v>96</v>
      </c>
      <c r="B35" s="44">
        <v>40433</v>
      </c>
      <c r="C35" s="32" t="s">
        <v>94</v>
      </c>
      <c r="D35" s="44">
        <v>27302234</v>
      </c>
      <c r="E35" s="44" t="s">
        <v>99</v>
      </c>
      <c r="F35" s="38" t="s">
        <v>121</v>
      </c>
      <c r="G35" s="59" t="s">
        <v>101</v>
      </c>
      <c r="H35" s="44" t="s">
        <v>95</v>
      </c>
      <c r="I35" s="44">
        <v>1</v>
      </c>
      <c r="J35" s="32" t="s">
        <v>124</v>
      </c>
      <c r="K35" s="40">
        <v>0</v>
      </c>
      <c r="L35" s="43">
        <v>311.3</v>
      </c>
      <c r="M35" s="43"/>
      <c r="N35" s="43"/>
      <c r="O35" s="40"/>
    </row>
    <row r="36" spans="1:15" ht="66" customHeight="1" x14ac:dyDescent="0.25">
      <c r="A36" s="32" t="s">
        <v>96</v>
      </c>
      <c r="B36" s="58">
        <v>40433</v>
      </c>
      <c r="C36" s="32" t="s">
        <v>94</v>
      </c>
      <c r="D36" s="58">
        <v>27302234</v>
      </c>
      <c r="E36" s="58" t="s">
        <v>99</v>
      </c>
      <c r="F36" s="38" t="s">
        <v>122</v>
      </c>
      <c r="G36" s="59" t="s">
        <v>101</v>
      </c>
      <c r="H36" s="58" t="s">
        <v>95</v>
      </c>
      <c r="I36" s="58">
        <v>1</v>
      </c>
      <c r="J36" s="32" t="s">
        <v>124</v>
      </c>
      <c r="K36" s="40">
        <v>0</v>
      </c>
      <c r="L36" s="43">
        <v>765.55</v>
      </c>
      <c r="M36" s="43"/>
      <c r="N36" s="43"/>
      <c r="O36" s="40"/>
    </row>
  </sheetData>
  <mergeCells count="14">
    <mergeCell ref="F23:F24"/>
    <mergeCell ref="A23:A24"/>
    <mergeCell ref="B23:B24"/>
    <mergeCell ref="C23:C24"/>
    <mergeCell ref="D23:D24"/>
    <mergeCell ref="E23:E24"/>
    <mergeCell ref="A7:F7"/>
    <mergeCell ref="J1:O1"/>
    <mergeCell ref="A4:A5"/>
    <mergeCell ref="B4:B5"/>
    <mergeCell ref="C4:C5"/>
    <mergeCell ref="F4:F5"/>
    <mergeCell ref="A2:O2"/>
    <mergeCell ref="G4:J4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6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2021-10-19T09:39:33Z</cp:lastPrinted>
  <dcterms:created xsi:type="dcterms:W3CDTF">2020-09-17T13:48:54Z</dcterms:created>
  <dcterms:modified xsi:type="dcterms:W3CDTF">2021-10-19T09:40:24Z</dcterms:modified>
</cp:coreProperties>
</file>